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yberova_rizeni\VR_ICT_2015\sit_internat\web\"/>
    </mc:Choice>
  </mc:AlternateContent>
  <bookViews>
    <workbookView xWindow="0" yWindow="0" windowWidth="20490" windowHeight="7755"/>
  </bookViews>
  <sheets>
    <sheet name="specifikace" sheetId="2" r:id="rId1"/>
  </sheets>
  <calcPr calcId="152511"/>
  <fileRecoveryPr repairLoad="1"/>
</workbook>
</file>

<file path=xl/calcChain.xml><?xml version="1.0" encoding="utf-8"?>
<calcChain xmlns="http://schemas.openxmlformats.org/spreadsheetml/2006/main">
  <c r="H52" i="2" l="1"/>
  <c r="G52" i="2"/>
  <c r="G42" i="2"/>
  <c r="H42" i="2" s="1"/>
  <c r="G43" i="2"/>
  <c r="H43" i="2"/>
  <c r="G44" i="2"/>
  <c r="H44" i="2"/>
  <c r="G45" i="2"/>
  <c r="H45" i="2"/>
  <c r="G46" i="2"/>
  <c r="H46" i="2" s="1"/>
  <c r="G47" i="2"/>
  <c r="H47" i="2" s="1"/>
  <c r="G48" i="2"/>
  <c r="H48" i="2" s="1"/>
  <c r="G49" i="2"/>
  <c r="H49" i="2"/>
  <c r="G50" i="2"/>
  <c r="H50" i="2" s="1"/>
  <c r="G51" i="2"/>
  <c r="H51" i="2" s="1"/>
  <c r="G15" i="2" l="1"/>
  <c r="H15" i="2" s="1"/>
  <c r="G16" i="2"/>
  <c r="H16" i="2" s="1"/>
  <c r="G17" i="2"/>
  <c r="H17" i="2"/>
  <c r="G18" i="2"/>
  <c r="H18" i="2" s="1"/>
  <c r="G19" i="2"/>
  <c r="H19" i="2" s="1"/>
  <c r="G20" i="2"/>
  <c r="H20" i="2"/>
  <c r="G21" i="2"/>
  <c r="H21" i="2" s="1"/>
  <c r="G22" i="2"/>
  <c r="H22" i="2" s="1"/>
  <c r="G23" i="2"/>
  <c r="H23" i="2" s="1"/>
  <c r="G24" i="2"/>
  <c r="H24" i="2" s="1"/>
  <c r="G25" i="2"/>
  <c r="H25" i="2"/>
  <c r="G26" i="2"/>
  <c r="H26" i="2" s="1"/>
  <c r="G27" i="2"/>
  <c r="H27" i="2" s="1"/>
  <c r="G28" i="2"/>
  <c r="H28" i="2"/>
  <c r="G29" i="2"/>
  <c r="H29" i="2" s="1"/>
  <c r="G30" i="2"/>
  <c r="H30" i="2" s="1"/>
  <c r="G31" i="2"/>
  <c r="H31" i="2" s="1"/>
  <c r="G32" i="2"/>
  <c r="H32" i="2" s="1"/>
  <c r="G33" i="2"/>
  <c r="H33" i="2"/>
  <c r="G34" i="2"/>
  <c r="H34" i="2" s="1"/>
  <c r="G35" i="2"/>
  <c r="H35" i="2" s="1"/>
  <c r="G36" i="2"/>
  <c r="H36" i="2"/>
  <c r="G37" i="2"/>
  <c r="H37" i="2" s="1"/>
  <c r="G38" i="2"/>
  <c r="H38" i="2" s="1"/>
  <c r="G39" i="2"/>
  <c r="H39" i="2" s="1"/>
  <c r="G40" i="2"/>
  <c r="H40" i="2" s="1"/>
  <c r="G41" i="2"/>
  <c r="H41" i="2" s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5" i="2" l="1"/>
  <c r="H5" i="2" s="1"/>
  <c r="F57" i="2" s="1"/>
  <c r="F55" i="2" l="1"/>
</calcChain>
</file>

<file path=xl/sharedStrings.xml><?xml version="1.0" encoding="utf-8"?>
<sst xmlns="http://schemas.openxmlformats.org/spreadsheetml/2006/main" count="115" uniqueCount="71">
  <si>
    <t>Zadavatel:</t>
  </si>
  <si>
    <t>SOŠ strojní a elektrotechnická, Velešín, U Hřiště 527</t>
  </si>
  <si>
    <t>Název</t>
  </si>
  <si>
    <t>Minimální parametry</t>
  </si>
  <si>
    <t>Název zakázky</t>
  </si>
  <si>
    <t>Množství</t>
  </si>
  <si>
    <t>Jednotková cena v Kč bez DPH</t>
  </si>
  <si>
    <t>Celková cena v Kč bez DPH</t>
  </si>
  <si>
    <t>Celková cena v Kč s DPH</t>
  </si>
  <si>
    <t>Celkem</t>
  </si>
  <si>
    <t>Příloha č. 6 zadávací dokumentace</t>
  </si>
  <si>
    <t>Celková nabídková cena 
bez DPH</t>
  </si>
  <si>
    <t>Celková cena nabídková cena 
s DPH</t>
  </si>
  <si>
    <t>Maximální přípůstná cena 
bez DPH</t>
  </si>
  <si>
    <t>položka č. 1 - SK</t>
  </si>
  <si>
    <t>Rozvaděč nástěnný LC-14 18U 400mm, nedělený</t>
  </si>
  <si>
    <t>ks</t>
  </si>
  <si>
    <t>Univerzální modulární neosazený patch panel min. 24 portů černý 1U SX24M-0-STP-BK-UNI</t>
  </si>
  <si>
    <t>Zařezávací keystone CAT6 UTP RJ45 SXKJ-6-UTP-BK</t>
  </si>
  <si>
    <t>Vyvazovací panel 19"</t>
  </si>
  <si>
    <t>19" Napájecí panel 1U, 5 zásuvek</t>
  </si>
  <si>
    <t>Police 19" 2U 450mm ukládací plato BK úchyt na přední lišty UP-04</t>
  </si>
  <si>
    <t>Zásuvka 2x RJ45 cat.6, montáž na povrch, včetně krabice</t>
  </si>
  <si>
    <t>Zásuvka 1x RJ45 cat.6, montáž na povrch, včetně krabice</t>
  </si>
  <si>
    <t>Instalační kabel  CAT6 UTP LSOH 500m/cívka SXKD-6-UTP-LSOH</t>
  </si>
  <si>
    <t>m</t>
  </si>
  <si>
    <t>Univerzální kabel CLT 4vl 9/125, LSOH, černý, SXKO-CLT-4-OS-LSOH</t>
  </si>
  <si>
    <t>SMART Optická vana 16 x SC (8-8)</t>
  </si>
  <si>
    <t>Pigtail 9/125 LCapc SM OS1 1,5m SXPI-LC-APC-OS1-1,5M</t>
  </si>
  <si>
    <t>SC-SC optická spojka pro opt. kon. LC SM</t>
  </si>
  <si>
    <t>Smrštitelná trubička na ochranu sváru 60mm</t>
  </si>
  <si>
    <t xml:space="preserve">Hřebínek pro 6 smrštitelných ochran </t>
  </si>
  <si>
    <t xml:space="preserve">Patch kabel UTP cat.6 litá ochrana 1.0m </t>
  </si>
  <si>
    <t xml:space="preserve">Patch kabel UTP cat.6 litá ochrana 2.0m </t>
  </si>
  <si>
    <t>Patch kabel  9/125 LCapc/LCapc SM OS1 1m duplex SXPC-LC/LC-APC-OS1-1M-D</t>
  </si>
  <si>
    <t>Drobný montážní materiál, požární ucpávky</t>
  </si>
  <si>
    <t>kpt</t>
  </si>
  <si>
    <t>Měření všech portů vč měřícího protokolu</t>
  </si>
  <si>
    <t>Je požadovaná dodávka a montáž daného zařízení včetně uvedení do provozu, dopravy.</t>
  </si>
  <si>
    <t>položka č. 2 - aktivní prvky</t>
  </si>
  <si>
    <t>Kontrolér WLAN Swch 12 AP E-LTU</t>
  </si>
  <si>
    <t>Licence pro kontrolér</t>
  </si>
  <si>
    <t xml:space="preserve">Bezdrátový access point  </t>
  </si>
  <si>
    <t>Switch pro optické spoje</t>
  </si>
  <si>
    <t xml:space="preserve">Zásuvný modul do switche pro optické spoje 1,25Gbps, 1000BASE-SX, MM, 300/550m, 850nm (VCSEL), LC duplex, 0 až 70°C, 3,3V, </t>
  </si>
  <si>
    <t>TP-Link TL-POE150S injektor</t>
  </si>
  <si>
    <t>Je požadována doprava a instalace zařízení , uvedení systému do provozu</t>
  </si>
  <si>
    <t>položka č. 3 Rozvody NN</t>
  </si>
  <si>
    <t xml:space="preserve">Proudový chránič s jističem 16A PFL7-16/1N/B/003 </t>
  </si>
  <si>
    <t>Kabel CYKY J3x2,5</t>
  </si>
  <si>
    <t>Zásuvka 230V jednonásobná s ochranným kolíkem, s clonkami, s ochranou před přepětím</t>
  </si>
  <si>
    <t>Trojrámeček pro společnou sestavu s 2xRJ45 + 230V + 230V</t>
  </si>
  <si>
    <t>položka č. 4
Nosné sytémy</t>
  </si>
  <si>
    <t>Drátěný kabelový žlab - DZ 60X60</t>
  </si>
  <si>
    <t>Rychlospojka - DZRS/B</t>
  </si>
  <si>
    <t>Závěs středový - DZCZ/B</t>
  </si>
  <si>
    <t>Závitová tyč - ZT 8</t>
  </si>
  <si>
    <t>Matice šestihranná - M 8</t>
  </si>
  <si>
    <t>Měrná jednotka</t>
  </si>
  <si>
    <t>Dodávka a rekonstrukce počítačové sítě v prostoru Domova mládeže SOŠ SE Velešín</t>
  </si>
  <si>
    <r>
      <t xml:space="preserve">Nabízené parametry vyhovují minimálním požadavkům daným přílohou č. 1a zadávací dokumentace
</t>
    </r>
    <r>
      <rPr>
        <b/>
        <i/>
        <sz val="16"/>
        <rFont val="Arial"/>
        <family val="2"/>
        <charset val="238"/>
      </rPr>
      <t xml:space="preserve"> ANO / NE</t>
    </r>
  </si>
  <si>
    <t>Kotva zarážecí ocelová - KKZ 8</t>
  </si>
  <si>
    <t>Elektroinstalační kanál elegant 140x60</t>
  </si>
  <si>
    <t>Kryt spojovací 140x60</t>
  </si>
  <si>
    <t>Roh vnitřní 140x60</t>
  </si>
  <si>
    <t>Rozpěrka 140x60</t>
  </si>
  <si>
    <t>Krabice přístrojová</t>
  </si>
  <si>
    <t>Podložka přístrojová  140x60</t>
  </si>
  <si>
    <t>Demontáž a montáž lamelového stropu</t>
  </si>
  <si>
    <t>Vrtání otvoru do betonu 2x40mm</t>
  </si>
  <si>
    <t>Ostatní drobný montážní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</si>
</sst>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.00\ &quot;Kč&quot;"/>
    <numFmt numFmtId="165" formatCode="&quot;min. &quot;#,##0.00"/>
  </numFmts>
  <fonts count="6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 applyBorder="1"/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vertical="center" wrapText="1"/>
    </xf>
    <xf numFmtId="4" fontId="2" fillId="0" borderId="8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 applyProtection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 applyProtection="1">
      <alignment vertical="center" wrapText="1"/>
    </xf>
    <xf numFmtId="4" fontId="2" fillId="0" borderId="9" xfId="0" applyNumberFormat="1" applyFont="1" applyFill="1" applyBorder="1" applyAlignment="1">
      <alignment vertical="center"/>
    </xf>
    <xf numFmtId="2" fontId="2" fillId="0" borderId="8" xfId="0" applyNumberFormat="1" applyFont="1" applyFill="1" applyBorder="1" applyAlignment="1">
      <alignment vertical="center"/>
    </xf>
    <xf numFmtId="2" fontId="2" fillId="0" borderId="6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textRotation="90"/>
    </xf>
    <xf numFmtId="0" fontId="4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right" vertical="center"/>
    </xf>
    <xf numFmtId="2" fontId="2" fillId="0" borderId="9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80" zoomScaleNormal="80" workbookViewId="0">
      <selection activeCell="M38" sqref="M38"/>
    </sheetView>
  </sheetViews>
  <sheetFormatPr defaultRowHeight="15" x14ac:dyDescent="0.2"/>
  <cols>
    <col min="1" max="1" width="13" style="13" customWidth="1"/>
    <col min="2" max="2" width="60" style="13" customWidth="1"/>
    <col min="3" max="3" width="10.5703125" style="13" customWidth="1"/>
    <col min="4" max="4" width="13.5703125" style="13" customWidth="1"/>
    <col min="5" max="5" width="42.28515625" style="13" customWidth="1"/>
    <col min="6" max="6" width="19.5703125" style="27" customWidth="1"/>
    <col min="7" max="7" width="18.85546875" style="27" customWidth="1"/>
    <col min="8" max="8" width="20.140625" style="27" customWidth="1"/>
    <col min="9" max="16384" width="9.140625" style="13"/>
  </cols>
  <sheetData>
    <row r="1" spans="1:10" ht="19.5" customHeight="1" thickBot="1" x14ac:dyDescent="0.3">
      <c r="A1" s="55" t="s">
        <v>10</v>
      </c>
      <c r="B1" s="56"/>
      <c r="C1" s="56"/>
      <c r="D1" s="56"/>
      <c r="E1" s="56"/>
      <c r="F1" s="56"/>
      <c r="G1" s="56"/>
      <c r="H1" s="57"/>
    </row>
    <row r="2" spans="1:10" ht="33.75" customHeight="1" thickBot="1" x14ac:dyDescent="0.25">
      <c r="A2" s="7" t="s">
        <v>0</v>
      </c>
      <c r="B2" s="58" t="s">
        <v>1</v>
      </c>
      <c r="C2" s="59"/>
      <c r="D2" s="59"/>
      <c r="E2" s="59"/>
      <c r="F2" s="59"/>
      <c r="G2" s="59"/>
      <c r="H2" s="60"/>
    </row>
    <row r="3" spans="1:10" ht="38.25" customHeight="1" thickBot="1" x14ac:dyDescent="0.25">
      <c r="A3" s="1" t="s">
        <v>4</v>
      </c>
      <c r="B3" s="58" t="s">
        <v>59</v>
      </c>
      <c r="C3" s="59"/>
      <c r="D3" s="59"/>
      <c r="E3" s="59"/>
      <c r="F3" s="59"/>
      <c r="G3" s="59"/>
      <c r="H3" s="60"/>
      <c r="I3" s="14"/>
      <c r="J3" s="14"/>
    </row>
    <row r="4" spans="1:10" s="2" customFormat="1" ht="94.5" customHeight="1" thickBot="1" x14ac:dyDescent="0.3">
      <c r="A4" s="3" t="s">
        <v>2</v>
      </c>
      <c r="B4" s="4" t="s">
        <v>3</v>
      </c>
      <c r="C4" s="11" t="s">
        <v>58</v>
      </c>
      <c r="D4" s="12" t="s">
        <v>5</v>
      </c>
      <c r="E4" s="11" t="s">
        <v>60</v>
      </c>
      <c r="F4" s="11" t="s">
        <v>6</v>
      </c>
      <c r="G4" s="11" t="s">
        <v>7</v>
      </c>
      <c r="H4" s="11" t="s">
        <v>8</v>
      </c>
      <c r="I4" s="5"/>
      <c r="J4" s="5"/>
    </row>
    <row r="5" spans="1:10" s="37" customFormat="1" ht="49.5" customHeight="1" x14ac:dyDescent="0.2">
      <c r="A5" s="49" t="s">
        <v>14</v>
      </c>
      <c r="B5" s="28" t="s">
        <v>15</v>
      </c>
      <c r="C5" s="44" t="s">
        <v>16</v>
      </c>
      <c r="D5" s="29">
        <v>4</v>
      </c>
      <c r="E5" s="15"/>
      <c r="F5" s="16"/>
      <c r="G5" s="17">
        <f>F5*D5</f>
        <v>0</v>
      </c>
      <c r="H5" s="18">
        <f xml:space="preserve"> G5*1.21</f>
        <v>0</v>
      </c>
    </row>
    <row r="6" spans="1:10" s="37" customFormat="1" ht="49.5" customHeight="1" x14ac:dyDescent="0.2">
      <c r="A6" s="50"/>
      <c r="B6" s="30" t="s">
        <v>17</v>
      </c>
      <c r="C6" s="45" t="s">
        <v>16</v>
      </c>
      <c r="D6" s="31">
        <v>4</v>
      </c>
      <c r="E6" s="19"/>
      <c r="F6" s="20"/>
      <c r="G6" s="21">
        <f t="shared" ref="G6:G14" si="0">F6*D6</f>
        <v>0</v>
      </c>
      <c r="H6" s="22">
        <f t="shared" ref="H6:H14" si="1" xml:space="preserve"> G6*1.21</f>
        <v>0</v>
      </c>
    </row>
    <row r="7" spans="1:10" s="37" customFormat="1" ht="49.5" customHeight="1" x14ac:dyDescent="0.2">
      <c r="A7" s="50"/>
      <c r="B7" s="30" t="s">
        <v>18</v>
      </c>
      <c r="C7" s="45" t="s">
        <v>16</v>
      </c>
      <c r="D7" s="31">
        <v>50</v>
      </c>
      <c r="E7" s="19"/>
      <c r="F7" s="20"/>
      <c r="G7" s="21">
        <f t="shared" si="0"/>
        <v>0</v>
      </c>
      <c r="H7" s="22">
        <f t="shared" si="1"/>
        <v>0</v>
      </c>
    </row>
    <row r="8" spans="1:10" s="37" customFormat="1" ht="49.5" customHeight="1" x14ac:dyDescent="0.2">
      <c r="A8" s="50"/>
      <c r="B8" s="30" t="s">
        <v>19</v>
      </c>
      <c r="C8" s="45" t="s">
        <v>16</v>
      </c>
      <c r="D8" s="31">
        <v>4</v>
      </c>
      <c r="E8" s="19"/>
      <c r="F8" s="20"/>
      <c r="G8" s="21">
        <f t="shared" si="0"/>
        <v>0</v>
      </c>
      <c r="H8" s="22">
        <f t="shared" si="1"/>
        <v>0</v>
      </c>
    </row>
    <row r="9" spans="1:10" s="37" customFormat="1" ht="49.5" customHeight="1" x14ac:dyDescent="0.2">
      <c r="A9" s="50"/>
      <c r="B9" s="30" t="s">
        <v>20</v>
      </c>
      <c r="C9" s="45" t="s">
        <v>16</v>
      </c>
      <c r="D9" s="31">
        <v>4</v>
      </c>
      <c r="E9" s="19"/>
      <c r="F9" s="20"/>
      <c r="G9" s="21">
        <f t="shared" si="0"/>
        <v>0</v>
      </c>
      <c r="H9" s="22">
        <f t="shared" si="1"/>
        <v>0</v>
      </c>
    </row>
    <row r="10" spans="1:10" s="37" customFormat="1" ht="49.5" customHeight="1" x14ac:dyDescent="0.2">
      <c r="A10" s="50"/>
      <c r="B10" s="30" t="s">
        <v>21</v>
      </c>
      <c r="C10" s="45" t="s">
        <v>16</v>
      </c>
      <c r="D10" s="31">
        <v>3</v>
      </c>
      <c r="E10" s="19"/>
      <c r="F10" s="20"/>
      <c r="G10" s="21">
        <f t="shared" si="0"/>
        <v>0</v>
      </c>
      <c r="H10" s="22">
        <f t="shared" si="1"/>
        <v>0</v>
      </c>
    </row>
    <row r="11" spans="1:10" s="37" customFormat="1" ht="49.5" customHeight="1" x14ac:dyDescent="0.2">
      <c r="A11" s="50"/>
      <c r="B11" s="30" t="s">
        <v>22</v>
      </c>
      <c r="C11" s="45" t="s">
        <v>16</v>
      </c>
      <c r="D11" s="31">
        <v>15</v>
      </c>
      <c r="E11" s="19"/>
      <c r="F11" s="20"/>
      <c r="G11" s="21">
        <f t="shared" si="0"/>
        <v>0</v>
      </c>
      <c r="H11" s="22">
        <f t="shared" si="1"/>
        <v>0</v>
      </c>
    </row>
    <row r="12" spans="1:10" s="37" customFormat="1" ht="49.5" customHeight="1" x14ac:dyDescent="0.2">
      <c r="A12" s="50"/>
      <c r="B12" s="30" t="s">
        <v>23</v>
      </c>
      <c r="C12" s="45" t="s">
        <v>16</v>
      </c>
      <c r="D12" s="31">
        <v>15</v>
      </c>
      <c r="E12" s="19"/>
      <c r="F12" s="20"/>
      <c r="G12" s="21">
        <f t="shared" si="0"/>
        <v>0</v>
      </c>
      <c r="H12" s="22">
        <f t="shared" si="1"/>
        <v>0</v>
      </c>
    </row>
    <row r="13" spans="1:10" s="37" customFormat="1" ht="49.5" customHeight="1" x14ac:dyDescent="0.2">
      <c r="A13" s="50"/>
      <c r="B13" s="30" t="s">
        <v>24</v>
      </c>
      <c r="C13" s="45" t="s">
        <v>25</v>
      </c>
      <c r="D13" s="31">
        <v>1450</v>
      </c>
      <c r="E13" s="19"/>
      <c r="F13" s="20"/>
      <c r="G13" s="21">
        <f t="shared" si="0"/>
        <v>0</v>
      </c>
      <c r="H13" s="22">
        <f t="shared" si="1"/>
        <v>0</v>
      </c>
    </row>
    <row r="14" spans="1:10" s="37" customFormat="1" ht="49.5" customHeight="1" x14ac:dyDescent="0.2">
      <c r="A14" s="50"/>
      <c r="B14" s="30" t="s">
        <v>26</v>
      </c>
      <c r="C14" s="45" t="s">
        <v>25</v>
      </c>
      <c r="D14" s="31">
        <v>400</v>
      </c>
      <c r="E14" s="19"/>
      <c r="F14" s="20"/>
      <c r="G14" s="21">
        <f t="shared" si="0"/>
        <v>0</v>
      </c>
      <c r="H14" s="22">
        <f t="shared" si="1"/>
        <v>0</v>
      </c>
    </row>
    <row r="15" spans="1:10" s="37" customFormat="1" ht="49.5" customHeight="1" x14ac:dyDescent="0.2">
      <c r="A15" s="50"/>
      <c r="B15" s="30" t="s">
        <v>27</v>
      </c>
      <c r="C15" s="45" t="s">
        <v>16</v>
      </c>
      <c r="D15" s="31">
        <v>4</v>
      </c>
      <c r="E15" s="19"/>
      <c r="F15" s="20"/>
      <c r="G15" s="21">
        <f t="shared" ref="G15:G41" si="2">F15*D15</f>
        <v>0</v>
      </c>
      <c r="H15" s="22">
        <f t="shared" ref="H15:H41" si="3" xml:space="preserve"> G15*1.21</f>
        <v>0</v>
      </c>
    </row>
    <row r="16" spans="1:10" s="37" customFormat="1" ht="49.5" customHeight="1" x14ac:dyDescent="0.2">
      <c r="A16" s="50"/>
      <c r="B16" s="30" t="s">
        <v>28</v>
      </c>
      <c r="C16" s="45" t="s">
        <v>16</v>
      </c>
      <c r="D16" s="31">
        <v>65</v>
      </c>
      <c r="E16" s="19"/>
      <c r="F16" s="20"/>
      <c r="G16" s="21">
        <f t="shared" si="2"/>
        <v>0</v>
      </c>
      <c r="H16" s="22">
        <f t="shared" si="3"/>
        <v>0</v>
      </c>
    </row>
    <row r="17" spans="1:8" s="37" customFormat="1" ht="49.5" customHeight="1" x14ac:dyDescent="0.2">
      <c r="A17" s="50"/>
      <c r="B17" s="30" t="s">
        <v>29</v>
      </c>
      <c r="C17" s="45" t="s">
        <v>16</v>
      </c>
      <c r="D17" s="31">
        <v>26</v>
      </c>
      <c r="E17" s="19"/>
      <c r="F17" s="20"/>
      <c r="G17" s="21">
        <f t="shared" si="2"/>
        <v>0</v>
      </c>
      <c r="H17" s="22">
        <f t="shared" si="3"/>
        <v>0</v>
      </c>
    </row>
    <row r="18" spans="1:8" s="37" customFormat="1" ht="49.5" customHeight="1" x14ac:dyDescent="0.2">
      <c r="A18" s="50"/>
      <c r="B18" s="30" t="s">
        <v>30</v>
      </c>
      <c r="C18" s="45" t="s">
        <v>16</v>
      </c>
      <c r="D18" s="31">
        <v>26</v>
      </c>
      <c r="E18" s="19"/>
      <c r="F18" s="20"/>
      <c r="G18" s="21">
        <f t="shared" si="2"/>
        <v>0</v>
      </c>
      <c r="H18" s="22">
        <f t="shared" si="3"/>
        <v>0</v>
      </c>
    </row>
    <row r="19" spans="1:8" s="37" customFormat="1" ht="49.5" customHeight="1" x14ac:dyDescent="0.2">
      <c r="A19" s="50"/>
      <c r="B19" s="30" t="s">
        <v>31</v>
      </c>
      <c r="C19" s="45" t="s">
        <v>16</v>
      </c>
      <c r="D19" s="31">
        <v>8</v>
      </c>
      <c r="E19" s="19"/>
      <c r="F19" s="20"/>
      <c r="G19" s="21">
        <f t="shared" si="2"/>
        <v>0</v>
      </c>
      <c r="H19" s="22">
        <f t="shared" si="3"/>
        <v>0</v>
      </c>
    </row>
    <row r="20" spans="1:8" s="37" customFormat="1" ht="49.5" customHeight="1" x14ac:dyDescent="0.2">
      <c r="A20" s="50"/>
      <c r="B20" s="30" t="s">
        <v>32</v>
      </c>
      <c r="C20" s="45" t="s">
        <v>16</v>
      </c>
      <c r="D20" s="31">
        <v>50</v>
      </c>
      <c r="E20" s="19"/>
      <c r="F20" s="20"/>
      <c r="G20" s="21">
        <f t="shared" si="2"/>
        <v>0</v>
      </c>
      <c r="H20" s="22">
        <f t="shared" si="3"/>
        <v>0</v>
      </c>
    </row>
    <row r="21" spans="1:8" s="37" customFormat="1" ht="49.5" customHeight="1" x14ac:dyDescent="0.2">
      <c r="A21" s="50"/>
      <c r="B21" s="30" t="s">
        <v>33</v>
      </c>
      <c r="C21" s="45" t="s">
        <v>16</v>
      </c>
      <c r="D21" s="31">
        <v>50</v>
      </c>
      <c r="E21" s="19"/>
      <c r="F21" s="20"/>
      <c r="G21" s="21">
        <f t="shared" si="2"/>
        <v>0</v>
      </c>
      <c r="H21" s="22">
        <f t="shared" si="3"/>
        <v>0</v>
      </c>
    </row>
    <row r="22" spans="1:8" s="37" customFormat="1" ht="49.5" customHeight="1" x14ac:dyDescent="0.2">
      <c r="A22" s="50"/>
      <c r="B22" s="30" t="s">
        <v>34</v>
      </c>
      <c r="C22" s="45" t="s">
        <v>16</v>
      </c>
      <c r="D22" s="31">
        <v>24</v>
      </c>
      <c r="E22" s="19"/>
      <c r="F22" s="20"/>
      <c r="G22" s="21">
        <f t="shared" si="2"/>
        <v>0</v>
      </c>
      <c r="H22" s="22">
        <f t="shared" si="3"/>
        <v>0</v>
      </c>
    </row>
    <row r="23" spans="1:8" s="37" customFormat="1" ht="49.5" customHeight="1" x14ac:dyDescent="0.2">
      <c r="A23" s="50"/>
      <c r="B23" s="30" t="s">
        <v>35</v>
      </c>
      <c r="C23" s="45" t="s">
        <v>36</v>
      </c>
      <c r="D23" s="31">
        <v>1</v>
      </c>
      <c r="E23" s="19"/>
      <c r="F23" s="20"/>
      <c r="G23" s="21">
        <f t="shared" si="2"/>
        <v>0</v>
      </c>
      <c r="H23" s="22">
        <f t="shared" si="3"/>
        <v>0</v>
      </c>
    </row>
    <row r="24" spans="1:8" s="37" customFormat="1" ht="49.5" customHeight="1" x14ac:dyDescent="0.2">
      <c r="A24" s="50"/>
      <c r="B24" s="30" t="s">
        <v>37</v>
      </c>
      <c r="C24" s="45" t="s">
        <v>36</v>
      </c>
      <c r="D24" s="31">
        <v>1</v>
      </c>
      <c r="E24" s="19"/>
      <c r="F24" s="20"/>
      <c r="G24" s="21">
        <f t="shared" si="2"/>
        <v>0</v>
      </c>
      <c r="H24" s="22">
        <f t="shared" si="3"/>
        <v>0</v>
      </c>
    </row>
    <row r="25" spans="1:8" s="37" customFormat="1" ht="49.5" customHeight="1" thickBot="1" x14ac:dyDescent="0.25">
      <c r="A25" s="51"/>
      <c r="B25" s="32" t="s">
        <v>38</v>
      </c>
      <c r="C25" s="46" t="s">
        <v>36</v>
      </c>
      <c r="D25" s="33">
        <v>1</v>
      </c>
      <c r="E25" s="23"/>
      <c r="F25" s="24"/>
      <c r="G25" s="25">
        <f t="shared" si="2"/>
        <v>0</v>
      </c>
      <c r="H25" s="26">
        <f t="shared" si="3"/>
        <v>0</v>
      </c>
    </row>
    <row r="26" spans="1:8" s="37" customFormat="1" ht="49.5" customHeight="1" x14ac:dyDescent="0.2">
      <c r="A26" s="52" t="s">
        <v>39</v>
      </c>
      <c r="B26" s="28" t="s">
        <v>40</v>
      </c>
      <c r="C26" s="47" t="s">
        <v>16</v>
      </c>
      <c r="D26" s="34">
        <v>1</v>
      </c>
      <c r="E26" s="15"/>
      <c r="F26" s="16"/>
      <c r="G26" s="17">
        <f t="shared" si="2"/>
        <v>0</v>
      </c>
      <c r="H26" s="18">
        <f t="shared" si="3"/>
        <v>0</v>
      </c>
    </row>
    <row r="27" spans="1:8" s="37" customFormat="1" ht="49.5" customHeight="1" x14ac:dyDescent="0.2">
      <c r="A27" s="53"/>
      <c r="B27" s="30" t="s">
        <v>41</v>
      </c>
      <c r="C27" s="48" t="s">
        <v>16</v>
      </c>
      <c r="D27" s="35">
        <v>1</v>
      </c>
      <c r="E27" s="19"/>
      <c r="F27" s="20"/>
      <c r="G27" s="21">
        <f t="shared" si="2"/>
        <v>0</v>
      </c>
      <c r="H27" s="22">
        <f t="shared" si="3"/>
        <v>0</v>
      </c>
    </row>
    <row r="28" spans="1:8" s="37" customFormat="1" ht="49.5" customHeight="1" x14ac:dyDescent="0.2">
      <c r="A28" s="53"/>
      <c r="B28" s="30" t="s">
        <v>42</v>
      </c>
      <c r="C28" s="48" t="s">
        <v>16</v>
      </c>
      <c r="D28" s="35">
        <v>15</v>
      </c>
      <c r="E28" s="19"/>
      <c r="F28" s="20"/>
      <c r="G28" s="21">
        <f t="shared" si="2"/>
        <v>0</v>
      </c>
      <c r="H28" s="22">
        <f t="shared" si="3"/>
        <v>0</v>
      </c>
    </row>
    <row r="29" spans="1:8" s="37" customFormat="1" ht="49.5" customHeight="1" x14ac:dyDescent="0.2">
      <c r="A29" s="53"/>
      <c r="B29" s="30" t="s">
        <v>43</v>
      </c>
      <c r="C29" s="48" t="s">
        <v>16</v>
      </c>
      <c r="D29" s="35">
        <v>4</v>
      </c>
      <c r="E29" s="19"/>
      <c r="F29" s="20"/>
      <c r="G29" s="21">
        <f t="shared" si="2"/>
        <v>0</v>
      </c>
      <c r="H29" s="22">
        <f t="shared" si="3"/>
        <v>0</v>
      </c>
    </row>
    <row r="30" spans="1:8" s="37" customFormat="1" ht="49.5" customHeight="1" x14ac:dyDescent="0.2">
      <c r="A30" s="53"/>
      <c r="B30" s="30" t="s">
        <v>44</v>
      </c>
      <c r="C30" s="45" t="s">
        <v>16</v>
      </c>
      <c r="D30" s="31">
        <v>9</v>
      </c>
      <c r="E30" s="19"/>
      <c r="F30" s="20"/>
      <c r="G30" s="21">
        <f t="shared" si="2"/>
        <v>0</v>
      </c>
      <c r="H30" s="22">
        <f t="shared" si="3"/>
        <v>0</v>
      </c>
    </row>
    <row r="31" spans="1:8" s="37" customFormat="1" ht="49.5" customHeight="1" x14ac:dyDescent="0.2">
      <c r="A31" s="53"/>
      <c r="B31" s="30" t="s">
        <v>45</v>
      </c>
      <c r="C31" s="45" t="s">
        <v>16</v>
      </c>
      <c r="D31" s="31">
        <v>7</v>
      </c>
      <c r="E31" s="19"/>
      <c r="F31" s="20"/>
      <c r="G31" s="21">
        <f t="shared" si="2"/>
        <v>0</v>
      </c>
      <c r="H31" s="22">
        <f t="shared" si="3"/>
        <v>0</v>
      </c>
    </row>
    <row r="32" spans="1:8" s="37" customFormat="1" ht="49.5" customHeight="1" thickBot="1" x14ac:dyDescent="0.25">
      <c r="A32" s="54"/>
      <c r="B32" s="32" t="s">
        <v>46</v>
      </c>
      <c r="C32" s="46" t="s">
        <v>36</v>
      </c>
      <c r="D32" s="33">
        <v>1</v>
      </c>
      <c r="E32" s="23"/>
      <c r="F32" s="24"/>
      <c r="G32" s="25">
        <f t="shared" si="2"/>
        <v>0</v>
      </c>
      <c r="H32" s="26">
        <f t="shared" si="3"/>
        <v>0</v>
      </c>
    </row>
    <row r="33" spans="1:8" s="37" customFormat="1" ht="49.5" customHeight="1" x14ac:dyDescent="0.2">
      <c r="A33" s="49" t="s">
        <v>47</v>
      </c>
      <c r="B33" s="38" t="s">
        <v>48</v>
      </c>
      <c r="C33" s="44" t="s">
        <v>16</v>
      </c>
      <c r="D33" s="29">
        <v>2</v>
      </c>
      <c r="E33" s="15"/>
      <c r="F33" s="16"/>
      <c r="G33" s="17">
        <f t="shared" si="2"/>
        <v>0</v>
      </c>
      <c r="H33" s="18">
        <f t="shared" si="3"/>
        <v>0</v>
      </c>
    </row>
    <row r="34" spans="1:8" s="37" customFormat="1" ht="49.5" customHeight="1" x14ac:dyDescent="0.2">
      <c r="A34" s="53"/>
      <c r="B34" s="39" t="s">
        <v>49</v>
      </c>
      <c r="C34" s="45" t="s">
        <v>25</v>
      </c>
      <c r="D34" s="31">
        <v>300</v>
      </c>
      <c r="E34" s="19"/>
      <c r="F34" s="20"/>
      <c r="G34" s="21">
        <f t="shared" si="2"/>
        <v>0</v>
      </c>
      <c r="H34" s="22">
        <f t="shared" si="3"/>
        <v>0</v>
      </c>
    </row>
    <row r="35" spans="1:8" s="37" customFormat="1" ht="49.5" customHeight="1" x14ac:dyDescent="0.2">
      <c r="A35" s="53"/>
      <c r="B35" s="40" t="s">
        <v>50</v>
      </c>
      <c r="C35" s="45" t="s">
        <v>16</v>
      </c>
      <c r="D35" s="31">
        <v>30</v>
      </c>
      <c r="E35" s="19"/>
      <c r="F35" s="20"/>
      <c r="G35" s="21">
        <f t="shared" si="2"/>
        <v>0</v>
      </c>
      <c r="H35" s="22">
        <f t="shared" si="3"/>
        <v>0</v>
      </c>
    </row>
    <row r="36" spans="1:8" s="37" customFormat="1" ht="49.5" customHeight="1" thickBot="1" x14ac:dyDescent="0.25">
      <c r="A36" s="62"/>
      <c r="B36" s="63" t="s">
        <v>51</v>
      </c>
      <c r="C36" s="64" t="s">
        <v>16</v>
      </c>
      <c r="D36" s="65">
        <v>15</v>
      </c>
      <c r="E36" s="66"/>
      <c r="F36" s="67"/>
      <c r="G36" s="68">
        <f t="shared" si="2"/>
        <v>0</v>
      </c>
      <c r="H36" s="69">
        <f t="shared" si="3"/>
        <v>0</v>
      </c>
    </row>
    <row r="37" spans="1:8" s="37" customFormat="1" ht="49.5" customHeight="1" x14ac:dyDescent="0.2">
      <c r="A37" s="49" t="s">
        <v>52</v>
      </c>
      <c r="B37" s="61" t="s">
        <v>53</v>
      </c>
      <c r="C37" s="44" t="s">
        <v>25</v>
      </c>
      <c r="D37" s="70">
        <v>520</v>
      </c>
      <c r="E37" s="15"/>
      <c r="F37" s="16"/>
      <c r="G37" s="17">
        <f t="shared" si="2"/>
        <v>0</v>
      </c>
      <c r="H37" s="18">
        <f t="shared" si="3"/>
        <v>0</v>
      </c>
    </row>
    <row r="38" spans="1:8" s="37" customFormat="1" ht="49.5" customHeight="1" x14ac:dyDescent="0.2">
      <c r="A38" s="50"/>
      <c r="B38" s="41" t="s">
        <v>54</v>
      </c>
      <c r="C38" s="45" t="s">
        <v>16</v>
      </c>
      <c r="D38" s="36">
        <v>520</v>
      </c>
      <c r="E38" s="19"/>
      <c r="F38" s="20"/>
      <c r="G38" s="21">
        <f t="shared" si="2"/>
        <v>0</v>
      </c>
      <c r="H38" s="22">
        <f t="shared" si="3"/>
        <v>0</v>
      </c>
    </row>
    <row r="39" spans="1:8" s="37" customFormat="1" ht="49.5" customHeight="1" x14ac:dyDescent="0.2">
      <c r="A39" s="50"/>
      <c r="B39" s="41" t="s">
        <v>55</v>
      </c>
      <c r="C39" s="45" t="s">
        <v>16</v>
      </c>
      <c r="D39" s="36">
        <v>520</v>
      </c>
      <c r="E39" s="19"/>
      <c r="F39" s="20"/>
      <c r="G39" s="21">
        <f t="shared" si="2"/>
        <v>0</v>
      </c>
      <c r="H39" s="22">
        <f t="shared" si="3"/>
        <v>0</v>
      </c>
    </row>
    <row r="40" spans="1:8" s="37" customFormat="1" ht="49.5" customHeight="1" x14ac:dyDescent="0.2">
      <c r="A40" s="50"/>
      <c r="B40" s="41" t="s">
        <v>56</v>
      </c>
      <c r="C40" s="45" t="s">
        <v>16</v>
      </c>
      <c r="D40" s="36">
        <v>520</v>
      </c>
      <c r="E40" s="19"/>
      <c r="F40" s="20"/>
      <c r="G40" s="21">
        <f t="shared" si="2"/>
        <v>0</v>
      </c>
      <c r="H40" s="22">
        <f t="shared" si="3"/>
        <v>0</v>
      </c>
    </row>
    <row r="41" spans="1:8" s="37" customFormat="1" ht="49.5" customHeight="1" x14ac:dyDescent="0.2">
      <c r="A41" s="50"/>
      <c r="B41" s="41" t="s">
        <v>57</v>
      </c>
      <c r="C41" s="45" t="s">
        <v>16</v>
      </c>
      <c r="D41" s="36">
        <v>520</v>
      </c>
      <c r="E41" s="19"/>
      <c r="F41" s="20"/>
      <c r="G41" s="21">
        <f t="shared" si="2"/>
        <v>0</v>
      </c>
      <c r="H41" s="22">
        <f t="shared" si="3"/>
        <v>0</v>
      </c>
    </row>
    <row r="42" spans="1:8" s="37" customFormat="1" ht="49.5" customHeight="1" x14ac:dyDescent="0.2">
      <c r="A42" s="50"/>
      <c r="B42" s="41" t="s">
        <v>61</v>
      </c>
      <c r="C42" s="45" t="s">
        <v>16</v>
      </c>
      <c r="D42" s="35">
        <v>390</v>
      </c>
      <c r="E42" s="19"/>
      <c r="F42" s="20"/>
      <c r="G42" s="21">
        <f t="shared" ref="G42:G51" si="4">F42*D42</f>
        <v>0</v>
      </c>
      <c r="H42" s="22">
        <f t="shared" ref="H42:H51" si="5" xml:space="preserve"> G42*1.21</f>
        <v>0</v>
      </c>
    </row>
    <row r="43" spans="1:8" s="37" customFormat="1" ht="49.5" customHeight="1" x14ac:dyDescent="0.2">
      <c r="A43" s="50"/>
      <c r="B43" s="41" t="s">
        <v>62</v>
      </c>
      <c r="C43" s="45" t="s">
        <v>25</v>
      </c>
      <c r="D43" s="35">
        <v>60</v>
      </c>
      <c r="E43" s="19"/>
      <c r="F43" s="20"/>
      <c r="G43" s="21">
        <f t="shared" si="4"/>
        <v>0</v>
      </c>
      <c r="H43" s="22">
        <f t="shared" si="5"/>
        <v>0</v>
      </c>
    </row>
    <row r="44" spans="1:8" s="37" customFormat="1" ht="49.5" customHeight="1" x14ac:dyDescent="0.2">
      <c r="A44" s="50"/>
      <c r="B44" s="41" t="s">
        <v>63</v>
      </c>
      <c r="C44" s="45" t="s">
        <v>16</v>
      </c>
      <c r="D44" s="35">
        <v>40</v>
      </c>
      <c r="E44" s="19"/>
      <c r="F44" s="20"/>
      <c r="G44" s="21">
        <f t="shared" si="4"/>
        <v>0</v>
      </c>
      <c r="H44" s="22">
        <f t="shared" si="5"/>
        <v>0</v>
      </c>
    </row>
    <row r="45" spans="1:8" s="37" customFormat="1" ht="49.5" customHeight="1" x14ac:dyDescent="0.2">
      <c r="A45" s="50"/>
      <c r="B45" s="41" t="s">
        <v>64</v>
      </c>
      <c r="C45" s="45" t="s">
        <v>16</v>
      </c>
      <c r="D45" s="35">
        <v>25</v>
      </c>
      <c r="E45" s="19"/>
      <c r="F45" s="20"/>
      <c r="G45" s="21">
        <f t="shared" si="4"/>
        <v>0</v>
      </c>
      <c r="H45" s="22">
        <f t="shared" si="5"/>
        <v>0</v>
      </c>
    </row>
    <row r="46" spans="1:8" s="37" customFormat="1" ht="49.5" customHeight="1" x14ac:dyDescent="0.2">
      <c r="A46" s="50"/>
      <c r="B46" s="41" t="s">
        <v>65</v>
      </c>
      <c r="C46" s="45" t="s">
        <v>16</v>
      </c>
      <c r="D46" s="35">
        <v>52</v>
      </c>
      <c r="E46" s="19"/>
      <c r="F46" s="20"/>
      <c r="G46" s="21">
        <f t="shared" si="4"/>
        <v>0</v>
      </c>
      <c r="H46" s="22">
        <f t="shared" si="5"/>
        <v>0</v>
      </c>
    </row>
    <row r="47" spans="1:8" s="37" customFormat="1" ht="49.5" customHeight="1" x14ac:dyDescent="0.2">
      <c r="A47" s="50"/>
      <c r="B47" s="41" t="s">
        <v>66</v>
      </c>
      <c r="C47" s="45" t="s">
        <v>16</v>
      </c>
      <c r="D47" s="35">
        <v>15</v>
      </c>
      <c r="E47" s="19"/>
      <c r="F47" s="20"/>
      <c r="G47" s="21">
        <f t="shared" si="4"/>
        <v>0</v>
      </c>
      <c r="H47" s="22">
        <f t="shared" si="5"/>
        <v>0</v>
      </c>
    </row>
    <row r="48" spans="1:8" s="37" customFormat="1" ht="49.5" customHeight="1" x14ac:dyDescent="0.2">
      <c r="A48" s="50"/>
      <c r="B48" s="41" t="s">
        <v>67</v>
      </c>
      <c r="C48" s="45" t="s">
        <v>16</v>
      </c>
      <c r="D48" s="35">
        <v>15</v>
      </c>
      <c r="E48" s="19"/>
      <c r="F48" s="20"/>
      <c r="G48" s="21">
        <f t="shared" si="4"/>
        <v>0</v>
      </c>
      <c r="H48" s="22">
        <f t="shared" si="5"/>
        <v>0</v>
      </c>
    </row>
    <row r="49" spans="1:8" s="37" customFormat="1" ht="49.5" customHeight="1" x14ac:dyDescent="0.2">
      <c r="A49" s="50"/>
      <c r="B49" s="41" t="s">
        <v>68</v>
      </c>
      <c r="C49" s="45" t="s">
        <v>25</v>
      </c>
      <c r="D49" s="35">
        <v>520</v>
      </c>
      <c r="E49" s="19"/>
      <c r="F49" s="20"/>
      <c r="G49" s="21">
        <f t="shared" si="4"/>
        <v>0</v>
      </c>
      <c r="H49" s="22">
        <f t="shared" si="5"/>
        <v>0</v>
      </c>
    </row>
    <row r="50" spans="1:8" s="37" customFormat="1" ht="49.5" customHeight="1" x14ac:dyDescent="0.2">
      <c r="A50" s="50"/>
      <c r="B50" s="41" t="s">
        <v>69</v>
      </c>
      <c r="C50" s="45" t="s">
        <v>16</v>
      </c>
      <c r="D50" s="35">
        <v>50</v>
      </c>
      <c r="E50" s="19"/>
      <c r="F50" s="20"/>
      <c r="G50" s="21">
        <f t="shared" si="4"/>
        <v>0</v>
      </c>
      <c r="H50" s="22">
        <f t="shared" si="5"/>
        <v>0</v>
      </c>
    </row>
    <row r="51" spans="1:8" s="37" customFormat="1" ht="49.5" customHeight="1" thickBot="1" x14ac:dyDescent="0.25">
      <c r="A51" s="51"/>
      <c r="B51" s="42" t="s">
        <v>70</v>
      </c>
      <c r="C51" s="46" t="s">
        <v>36</v>
      </c>
      <c r="D51" s="71">
        <v>1</v>
      </c>
      <c r="E51" s="23"/>
      <c r="F51" s="67"/>
      <c r="G51" s="68">
        <f t="shared" si="4"/>
        <v>0</v>
      </c>
      <c r="H51" s="69">
        <f t="shared" si="5"/>
        <v>0</v>
      </c>
    </row>
    <row r="52" spans="1:8" s="43" customFormat="1" ht="49.5" customHeight="1" thickBot="1" x14ac:dyDescent="0.25">
      <c r="F52" s="72" t="s">
        <v>9</v>
      </c>
      <c r="G52" s="73">
        <f>SUM(G5:G51)</f>
        <v>0</v>
      </c>
      <c r="H52" s="73">
        <f>SUM(H5:H51)</f>
        <v>0</v>
      </c>
    </row>
    <row r="54" spans="1:8" ht="15.75" thickBot="1" x14ac:dyDescent="0.25"/>
    <row r="55" spans="1:8" ht="32.25" thickBot="1" x14ac:dyDescent="0.25">
      <c r="E55" s="6" t="s">
        <v>11</v>
      </c>
      <c r="F55" s="10">
        <f>G52</f>
        <v>0</v>
      </c>
    </row>
    <row r="56" spans="1:8" ht="16.5" thickBot="1" x14ac:dyDescent="0.25">
      <c r="E56" s="9"/>
      <c r="F56" s="8"/>
    </row>
    <row r="57" spans="1:8" ht="32.25" thickBot="1" x14ac:dyDescent="0.25">
      <c r="E57" s="6" t="s">
        <v>12</v>
      </c>
      <c r="F57" s="10">
        <f>H52</f>
        <v>0</v>
      </c>
    </row>
    <row r="58" spans="1:8" ht="16.5" thickBot="1" x14ac:dyDescent="0.25">
      <c r="E58" s="9"/>
      <c r="F58" s="8"/>
    </row>
    <row r="59" spans="1:8" ht="32.25" thickBot="1" x14ac:dyDescent="0.25">
      <c r="E59" s="6" t="s">
        <v>13</v>
      </c>
      <c r="F59" s="10">
        <v>570000</v>
      </c>
    </row>
  </sheetData>
  <mergeCells count="7">
    <mergeCell ref="A37:A51"/>
    <mergeCell ref="A5:A25"/>
    <mergeCell ref="A26:A32"/>
    <mergeCell ref="A33:A36"/>
    <mergeCell ref="A1:H1"/>
    <mergeCell ref="B2:H2"/>
    <mergeCell ref="B3:H3"/>
  </mergeCells>
  <phoneticPr fontId="3" type="noConversion"/>
  <pageMargins left="0.78740157499999996" right="0.78740157499999996" top="0.984251969" bottom="0.984251969" header="0.4921259845" footer="0.4921259845"/>
  <pageSetup paperSize="8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2015-06-28T18:22:46Z</cp:lastPrinted>
  <dcterms:created xsi:type="dcterms:W3CDTF">2013-03-19T11:19:53Z</dcterms:created>
  <dcterms:modified xsi:type="dcterms:W3CDTF">2015-07-01T08:05:14Z</dcterms:modified>
</cp:coreProperties>
</file>